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<sst xmlns="http://schemas.openxmlformats.org/spreadsheetml/2006/main" count="67" uniqueCount="59">
  <si>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</si>
  <si>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</si>
  <si>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</si>
  <si>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</si>
  <si>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</si>
  <si>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</si>
  <si>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</si>
  <si>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</si>
  <si>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</si>
  <si>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</si>
  <si>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</si>
  <si>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</si>
  <si>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</si>
  <si>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</si>
  <si>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</si>
  <si>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</si>
  <si>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</si>
  <si>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</si>
  <si>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</si>
  <si>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</si>
  <si>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</si>
  <si>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</si>
  <si>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</si>
  <si>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</si>
  <si>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</si>
  <si>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</si>
  <si>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</si>
  <si>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</si>
  <si>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</si>
  <si>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</si>
  <si>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</si>
  <si>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</si>
  <si>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</si>
  <si>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</si>
  <si>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</si>
  <si>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</si>
  <si>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</si>
  <si>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</si>
  <si>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</si>
  <si>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</si>
  <si>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</si>
  <si>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</si>
  <si>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</si>
  <si>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</si>
  <si>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</si>
  <si>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</si>
  <si>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</si>
  <si>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</si>
  <si>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</si>
  <si>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</si>
  <si>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</si>
  <si>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</si>
  <si>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</si>
  <si>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Οκτώβριος 2020</t>
  </si>
  <si>
    <t>Νοέμβριος 2019</t>
  </si>
  <si>
    <t>Νοέμβριος 2020</t>
  </si>
  <si>
    <t>Μεταβολή Οκτώβριος-Νοέμβριος 2020</t>
  </si>
  <si>
    <t xml:space="preserve">            Ετήσια μεταβολή και μηνιαία μεταβολή: Νοέμβριος 2019-2020</t>
  </si>
  <si>
    <t xml:space="preserve">            και Οκτώβριος-Νοέμβριος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</si>
</sst>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0" fillId="0" borderId="7" xfId="0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Νοέμβριο</a:t>
            </a:r>
            <a:r>
              <a:rPr lang="el-GR" baseline="0"/>
              <a:t> </a:t>
            </a:r>
            <a:r>
              <a:rPr lang="el-GR"/>
              <a:t>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128</c:v>
                </c:pt>
                <c:pt idx="1">
                  <c:v>37</c:v>
                </c:pt>
                <c:pt idx="2">
                  <c:v>1424</c:v>
                </c:pt>
                <c:pt idx="3">
                  <c:v>13</c:v>
                </c:pt>
                <c:pt idx="4">
                  <c:v>78</c:v>
                </c:pt>
                <c:pt idx="5">
                  <c:v>1217</c:v>
                </c:pt>
                <c:pt idx="6">
                  <c:v>4072</c:v>
                </c:pt>
                <c:pt idx="7">
                  <c:v>1125</c:v>
                </c:pt>
                <c:pt idx="8">
                  <c:v>8292</c:v>
                </c:pt>
                <c:pt idx="9">
                  <c:v>403</c:v>
                </c:pt>
                <c:pt idx="10">
                  <c:v>1352</c:v>
                </c:pt>
                <c:pt idx="11">
                  <c:v>219</c:v>
                </c:pt>
                <c:pt idx="12">
                  <c:v>922</c:v>
                </c:pt>
                <c:pt idx="13">
                  <c:v>343</c:v>
                </c:pt>
                <c:pt idx="14">
                  <c:v>3468</c:v>
                </c:pt>
                <c:pt idx="15">
                  <c:v>1402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214</c:v>
                </c:pt>
                <c:pt idx="1">
                  <c:v>41</c:v>
                </c:pt>
                <c:pt idx="2">
                  <c:v>2053</c:v>
                </c:pt>
                <c:pt idx="3">
                  <c:v>14</c:v>
                </c:pt>
                <c:pt idx="4">
                  <c:v>110</c:v>
                </c:pt>
                <c:pt idx="5">
                  <c:v>1907</c:v>
                </c:pt>
                <c:pt idx="6">
                  <c:v>6214</c:v>
                </c:pt>
                <c:pt idx="7">
                  <c:v>1507</c:v>
                </c:pt>
                <c:pt idx="8">
                  <c:v>8311</c:v>
                </c:pt>
                <c:pt idx="9">
                  <c:v>740</c:v>
                </c:pt>
                <c:pt idx="10">
                  <c:v>1544</c:v>
                </c:pt>
                <c:pt idx="11">
                  <c:v>314</c:v>
                </c:pt>
                <c:pt idx="12">
                  <c:v>1327</c:v>
                </c:pt>
                <c:pt idx="13">
                  <c:v>603</c:v>
                </c:pt>
                <c:pt idx="14">
                  <c:v>5801</c:v>
                </c:pt>
                <c:pt idx="15">
                  <c:v>2268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21696"/>
        <c:axId val="131423616"/>
      </c:barChart>
      <c:catAx>
        <c:axId val="1314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3142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2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142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 Νοέμβριος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86</c:v>
                </c:pt>
                <c:pt idx="1">
                  <c:v>4</c:v>
                </c:pt>
                <c:pt idx="2">
                  <c:v>629</c:v>
                </c:pt>
                <c:pt idx="3">
                  <c:v>1</c:v>
                </c:pt>
                <c:pt idx="4">
                  <c:v>32</c:v>
                </c:pt>
                <c:pt idx="5">
                  <c:v>690</c:v>
                </c:pt>
                <c:pt idx="6">
                  <c:v>2142</c:v>
                </c:pt>
                <c:pt idx="7">
                  <c:v>382</c:v>
                </c:pt>
                <c:pt idx="8">
                  <c:v>19</c:v>
                </c:pt>
                <c:pt idx="9">
                  <c:v>337</c:v>
                </c:pt>
                <c:pt idx="10">
                  <c:v>192</c:v>
                </c:pt>
                <c:pt idx="11">
                  <c:v>95</c:v>
                </c:pt>
                <c:pt idx="12">
                  <c:v>405</c:v>
                </c:pt>
                <c:pt idx="13">
                  <c:v>260</c:v>
                </c:pt>
                <c:pt idx="14">
                  <c:v>2333</c:v>
                </c:pt>
                <c:pt idx="15">
                  <c:v>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71232"/>
        <c:axId val="184272768"/>
      </c:barChart>
      <c:catAx>
        <c:axId val="184271232"/>
        <c:scaling>
          <c:orientation val="minMax"/>
        </c:scaling>
        <c:delete val="1"/>
        <c:axPos val="l"/>
        <c:majorTickMark val="out"/>
        <c:minorTickMark val="none"/>
        <c:tickLblPos val="nextTo"/>
        <c:crossAx val="184272768"/>
        <c:crosses val="autoZero"/>
        <c:auto val="1"/>
        <c:lblAlgn val="ctr"/>
        <c:lblOffset val="100"/>
        <c:noMultiLvlLbl val="0"/>
      </c:catAx>
      <c:valAx>
        <c:axId val="184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42712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topLeftCell="A16" workbookViewId="0">
      <selection activeCell="T35" sqref="T35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4" t="s">
        <v>58</v>
      </c>
      <c r="E3" s="39"/>
      <c r="F3" s="39"/>
      <c r="G3" s="39"/>
      <c r="H3" s="3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1"/>
      <c r="D4" s="52" t="s">
        <v>1</v>
      </c>
      <c r="E4" s="78" t="s">
        <v>53</v>
      </c>
      <c r="F4" s="78"/>
      <c r="G4" s="81" t="s">
        <v>56</v>
      </c>
      <c r="H4" s="78"/>
      <c r="I4" s="78" t="s">
        <v>54</v>
      </c>
      <c r="J4" s="78"/>
      <c r="K4" s="78" t="s">
        <v>55</v>
      </c>
      <c r="L4" s="78"/>
      <c r="M4" s="78" t="s">
        <v>52</v>
      </c>
      <c r="N4" s="79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3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4" t="s">
        <v>4</v>
      </c>
      <c r="O5" s="1"/>
      <c r="P5" s="1"/>
      <c r="Q5" s="76"/>
      <c r="R5" s="7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3"/>
      <c r="D6" s="40"/>
      <c r="E6" s="43"/>
      <c r="F6" s="43"/>
      <c r="G6" s="44"/>
      <c r="H6" s="44"/>
      <c r="I6" s="44"/>
      <c r="J6" s="44"/>
      <c r="K6" s="44"/>
      <c r="L6" s="44"/>
      <c r="M6" s="44"/>
      <c r="N6" s="55"/>
      <c r="O6" s="25"/>
      <c r="P6" s="4"/>
      <c r="Q6" s="67">
        <v>2019</v>
      </c>
      <c r="R6" s="67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6">
        <v>1</v>
      </c>
      <c r="D7" s="45" t="s">
        <v>5</v>
      </c>
      <c r="E7" s="37">
        <v>225</v>
      </c>
      <c r="F7" s="46">
        <f>E7/E23</f>
        <v>7.1458062057357004E-3</v>
      </c>
      <c r="G7" s="47">
        <f t="shared" ref="G7:G22" si="0">K7-E7</f>
        <v>-11</v>
      </c>
      <c r="H7" s="73">
        <f t="shared" ref="H7:H22" si="1">G7/E7</f>
        <v>-4.8888888888888891E-2</v>
      </c>
      <c r="I7" s="37">
        <v>128</v>
      </c>
      <c r="J7" s="74">
        <f>I7/I23</f>
        <v>5.2255562359665234E-3</v>
      </c>
      <c r="K7" s="37">
        <v>214</v>
      </c>
      <c r="L7" s="46">
        <f>K7/K23</f>
        <v>6.491142926474157E-3</v>
      </c>
      <c r="M7" s="48">
        <f t="shared" ref="M7:M22" si="2">K7-I7</f>
        <v>86</v>
      </c>
      <c r="N7" s="35">
        <f t="shared" ref="N7:N22" si="3">M7/I7</f>
        <v>0.671875</v>
      </c>
      <c r="O7" s="26"/>
      <c r="P7" s="65"/>
      <c r="Q7" s="37">
        <f t="shared" ref="Q7:Q22" si="4">I7</f>
        <v>128</v>
      </c>
      <c r="R7" s="37">
        <f t="shared" ref="R7:R22" si="5">K7</f>
        <v>214</v>
      </c>
      <c r="T7" s="26"/>
      <c r="U7" s="26"/>
      <c r="V7" s="26"/>
      <c r="W7" s="70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6">
        <v>2</v>
      </c>
      <c r="D8" s="45" t="s">
        <v>6</v>
      </c>
      <c r="E8" s="37">
        <v>41</v>
      </c>
      <c r="F8" s="46">
        <f>E8/E23</f>
        <v>1.3021246863785055E-3</v>
      </c>
      <c r="G8" s="47">
        <f t="shared" si="0"/>
        <v>0</v>
      </c>
      <c r="H8" s="73">
        <f t="shared" si="1"/>
        <v>0</v>
      </c>
      <c r="I8" s="37">
        <v>37</v>
      </c>
      <c r="J8" s="74">
        <f>I8/I23</f>
        <v>1.5105123494590733E-3</v>
      </c>
      <c r="K8" s="37">
        <v>41</v>
      </c>
      <c r="L8" s="46">
        <f>K8/K23</f>
        <v>1.2436301868478524E-3</v>
      </c>
      <c r="M8" s="48">
        <f t="shared" si="2"/>
        <v>4</v>
      </c>
      <c r="N8" s="35">
        <f t="shared" si="3"/>
        <v>0.10810810810810811</v>
      </c>
      <c r="O8" s="26"/>
      <c r="P8" s="1"/>
      <c r="Q8" s="37">
        <f t="shared" si="4"/>
        <v>37</v>
      </c>
      <c r="R8" s="37">
        <f t="shared" si="5"/>
        <v>41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6">
        <v>3</v>
      </c>
      <c r="D9" s="49" t="s">
        <v>7</v>
      </c>
      <c r="E9" s="37">
        <v>1991</v>
      </c>
      <c r="F9" s="46">
        <f>E9/E23</f>
        <v>6.3232445136087903E-2</v>
      </c>
      <c r="G9" s="47">
        <f t="shared" si="0"/>
        <v>62</v>
      </c>
      <c r="H9" s="73">
        <f t="shared" si="1"/>
        <v>3.11401305876444E-2</v>
      </c>
      <c r="I9" s="37">
        <v>1424</v>
      </c>
      <c r="J9" s="74">
        <f>I9/I23</f>
        <v>5.8134313125127575E-2</v>
      </c>
      <c r="K9" s="37">
        <v>2053</v>
      </c>
      <c r="L9" s="46">
        <f>K9/K23</f>
        <v>6.2272506673137586E-2</v>
      </c>
      <c r="M9" s="48">
        <f t="shared" si="2"/>
        <v>629</v>
      </c>
      <c r="N9" s="35">
        <f t="shared" si="3"/>
        <v>0.4417134831460674</v>
      </c>
      <c r="O9" s="26"/>
      <c r="P9" s="66"/>
      <c r="Q9" s="37">
        <f t="shared" si="4"/>
        <v>1424</v>
      </c>
      <c r="R9" s="37">
        <f t="shared" si="5"/>
        <v>2053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6">
        <v>4</v>
      </c>
      <c r="D10" s="49" t="s">
        <v>8</v>
      </c>
      <c r="E10" s="37">
        <v>15</v>
      </c>
      <c r="F10" s="46">
        <f>E10/E23</f>
        <v>4.7638708038238005E-4</v>
      </c>
      <c r="G10" s="47">
        <f t="shared" si="0"/>
        <v>-1</v>
      </c>
      <c r="H10" s="73">
        <f t="shared" si="1"/>
        <v>-6.6666666666666666E-2</v>
      </c>
      <c r="I10" s="37">
        <v>13</v>
      </c>
      <c r="J10" s="74">
        <f>I10/I23</f>
        <v>5.3072055521535008E-4</v>
      </c>
      <c r="K10" s="37">
        <v>14</v>
      </c>
      <c r="L10" s="46">
        <f>K10/K23</f>
        <v>4.2465421014316915E-4</v>
      </c>
      <c r="M10" s="48">
        <f t="shared" si="2"/>
        <v>1</v>
      </c>
      <c r="N10" s="35">
        <f t="shared" si="3"/>
        <v>7.6923076923076927E-2</v>
      </c>
      <c r="O10" s="26"/>
      <c r="P10" s="5"/>
      <c r="Q10" s="37">
        <f t="shared" si="4"/>
        <v>13</v>
      </c>
      <c r="R10" s="37">
        <f t="shared" si="5"/>
        <v>14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6">
        <v>5</v>
      </c>
      <c r="D11" s="50" t="s">
        <v>9</v>
      </c>
      <c r="E11" s="37">
        <v>108</v>
      </c>
      <c r="F11" s="46">
        <f>E11/E23</f>
        <v>3.4299869787531361E-3</v>
      </c>
      <c r="G11" s="47">
        <f t="shared" si="0"/>
        <v>2</v>
      </c>
      <c r="H11" s="73">
        <f t="shared" si="1"/>
        <v>1.8518518518518517E-2</v>
      </c>
      <c r="I11" s="37">
        <v>78</v>
      </c>
      <c r="J11" s="74">
        <f>I11/I23</f>
        <v>3.1843233312921003E-3</v>
      </c>
      <c r="K11" s="37">
        <v>110</v>
      </c>
      <c r="L11" s="46">
        <f>K11/K23</f>
        <v>3.3365687939820431E-3</v>
      </c>
      <c r="M11" s="48">
        <f t="shared" si="2"/>
        <v>32</v>
      </c>
      <c r="N11" s="35">
        <f t="shared" si="3"/>
        <v>0.41025641025641024</v>
      </c>
      <c r="O11" s="26"/>
      <c r="P11" s="5"/>
      <c r="Q11" s="37">
        <f t="shared" si="4"/>
        <v>78</v>
      </c>
      <c r="R11" s="37">
        <f t="shared" si="5"/>
        <v>110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6">
        <v>6</v>
      </c>
      <c r="D12" s="50" t="s">
        <v>10</v>
      </c>
      <c r="E12" s="37">
        <v>1743</v>
      </c>
      <c r="F12" s="46">
        <f>E12/E23</f>
        <v>5.5356178740432561E-2</v>
      </c>
      <c r="G12" s="47">
        <f t="shared" si="0"/>
        <v>164</v>
      </c>
      <c r="H12" s="73">
        <f t="shared" si="1"/>
        <v>9.4090648307515776E-2</v>
      </c>
      <c r="I12" s="37">
        <v>1217</v>
      </c>
      <c r="J12" s="74">
        <f>I12/I23</f>
        <v>4.9683608899775467E-2</v>
      </c>
      <c r="K12" s="37">
        <v>1907</v>
      </c>
      <c r="L12" s="46">
        <f>K12/K23</f>
        <v>5.7843969910215967E-2</v>
      </c>
      <c r="M12" s="48">
        <f t="shared" si="2"/>
        <v>690</v>
      </c>
      <c r="N12" s="35">
        <f t="shared" si="3"/>
        <v>0.56696795398520949</v>
      </c>
      <c r="O12" s="26"/>
      <c r="P12" s="5"/>
      <c r="Q12" s="37">
        <f t="shared" si="4"/>
        <v>1217</v>
      </c>
      <c r="R12" s="37">
        <f t="shared" si="5"/>
        <v>1907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6">
        <v>7</v>
      </c>
      <c r="D13" s="49" t="s">
        <v>11</v>
      </c>
      <c r="E13" s="37">
        <v>6051</v>
      </c>
      <c r="F13" s="46">
        <f>E13/E23</f>
        <v>0.1921745482262521</v>
      </c>
      <c r="G13" s="47">
        <f t="shared" si="0"/>
        <v>163</v>
      </c>
      <c r="H13" s="73">
        <f t="shared" si="1"/>
        <v>2.6937696248553959E-2</v>
      </c>
      <c r="I13" s="37">
        <v>4072</v>
      </c>
      <c r="J13" s="74">
        <f>I13/I23</f>
        <v>0.16623800775668504</v>
      </c>
      <c r="K13" s="37">
        <v>6214</v>
      </c>
      <c r="L13" s="46">
        <f>K13/K23</f>
        <v>0.18848580441640378</v>
      </c>
      <c r="M13" s="48">
        <f t="shared" si="2"/>
        <v>2142</v>
      </c>
      <c r="N13" s="35">
        <f t="shared" si="3"/>
        <v>0.52603143418467579</v>
      </c>
      <c r="O13" s="26"/>
      <c r="P13" s="5"/>
      <c r="Q13" s="37">
        <f t="shared" si="4"/>
        <v>4072</v>
      </c>
      <c r="R13" s="37">
        <f t="shared" si="5"/>
        <v>6214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6">
        <v>8</v>
      </c>
      <c r="D14" s="49" t="s">
        <v>12</v>
      </c>
      <c r="E14" s="37">
        <v>1379</v>
      </c>
      <c r="F14" s="46">
        <f>E14/E23</f>
        <v>4.3795852256486807E-2</v>
      </c>
      <c r="G14" s="47">
        <f t="shared" si="0"/>
        <v>128</v>
      </c>
      <c r="H14" s="73">
        <f t="shared" si="1"/>
        <v>9.2820884699057291E-2</v>
      </c>
      <c r="I14" s="37">
        <v>1125</v>
      </c>
      <c r="J14" s="74">
        <f>I14/I23</f>
        <v>4.5927740355174523E-2</v>
      </c>
      <c r="K14" s="37">
        <v>1507</v>
      </c>
      <c r="L14" s="46">
        <f>K14/K23</f>
        <v>4.5710992477553988E-2</v>
      </c>
      <c r="M14" s="48">
        <f t="shared" si="2"/>
        <v>382</v>
      </c>
      <c r="N14" s="35">
        <f t="shared" si="3"/>
        <v>0.33955555555555555</v>
      </c>
      <c r="O14" s="26"/>
      <c r="P14" s="5"/>
      <c r="Q14" s="37">
        <f t="shared" si="4"/>
        <v>1125</v>
      </c>
      <c r="R14" s="37">
        <f t="shared" si="5"/>
        <v>1507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6">
        <v>9</v>
      </c>
      <c r="D15" s="50" t="s">
        <v>13</v>
      </c>
      <c r="E15" s="37">
        <v>7602</v>
      </c>
      <c r="F15" s="46">
        <f>E15/E23</f>
        <v>0.24143297233779021</v>
      </c>
      <c r="G15" s="47">
        <f t="shared" si="0"/>
        <v>709</v>
      </c>
      <c r="H15" s="73">
        <f t="shared" si="1"/>
        <v>9.3264930281504871E-2</v>
      </c>
      <c r="I15" s="37">
        <v>8292</v>
      </c>
      <c r="J15" s="74">
        <f>I15/I23</f>
        <v>0.3385180649112064</v>
      </c>
      <c r="K15" s="37">
        <v>8311</v>
      </c>
      <c r="L15" s="46">
        <f>K15/K23</f>
        <v>0.25209293860713416</v>
      </c>
      <c r="M15" s="48">
        <f t="shared" si="2"/>
        <v>19</v>
      </c>
      <c r="N15" s="35">
        <f t="shared" si="3"/>
        <v>2.2913651712493971E-3</v>
      </c>
      <c r="O15" s="26"/>
      <c r="P15" s="5"/>
      <c r="Q15" s="37">
        <f t="shared" si="4"/>
        <v>8292</v>
      </c>
      <c r="R15" s="37">
        <f t="shared" si="5"/>
        <v>8311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6">
        <v>10</v>
      </c>
      <c r="D16" s="50" t="s">
        <v>14</v>
      </c>
      <c r="E16" s="37">
        <v>717</v>
      </c>
      <c r="F16" s="46">
        <f>E16/E23</f>
        <v>2.2771302442277767E-2</v>
      </c>
      <c r="G16" s="47">
        <f t="shared" si="0"/>
        <v>23</v>
      </c>
      <c r="H16" s="73">
        <f t="shared" si="1"/>
        <v>3.2078103207810321E-2</v>
      </c>
      <c r="I16" s="37">
        <v>403</v>
      </c>
      <c r="J16" s="74">
        <f>I16/I23</f>
        <v>1.6452337211675851E-2</v>
      </c>
      <c r="K16" s="37">
        <v>740</v>
      </c>
      <c r="L16" s="46">
        <f>K16/K23</f>
        <v>2.2446008250424653E-2</v>
      </c>
      <c r="M16" s="48">
        <f t="shared" si="2"/>
        <v>337</v>
      </c>
      <c r="N16" s="35">
        <f t="shared" si="3"/>
        <v>0.83622828784119108</v>
      </c>
      <c r="O16" s="26"/>
      <c r="P16" s="5"/>
      <c r="Q16" s="37">
        <f t="shared" si="4"/>
        <v>403</v>
      </c>
      <c r="R16" s="37">
        <f t="shared" si="5"/>
        <v>740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6">
        <v>11</v>
      </c>
      <c r="D17" s="45" t="s">
        <v>15</v>
      </c>
      <c r="E17" s="37">
        <v>1540</v>
      </c>
      <c r="F17" s="46">
        <f>E17/E23</f>
        <v>4.8909073585924348E-2</v>
      </c>
      <c r="G17" s="47">
        <f t="shared" si="0"/>
        <v>4</v>
      </c>
      <c r="H17" s="73">
        <f t="shared" si="1"/>
        <v>2.5974025974025974E-3</v>
      </c>
      <c r="I17" s="37">
        <v>1352</v>
      </c>
      <c r="J17" s="74">
        <f>I17/I23</f>
        <v>5.5194937742396408E-2</v>
      </c>
      <c r="K17" s="37">
        <v>1544</v>
      </c>
      <c r="L17" s="46">
        <f>K17/K23</f>
        <v>4.6833292890075227E-2</v>
      </c>
      <c r="M17" s="48">
        <f t="shared" si="2"/>
        <v>192</v>
      </c>
      <c r="N17" s="35">
        <f t="shared" si="3"/>
        <v>0.14201183431952663</v>
      </c>
      <c r="O17" s="26"/>
      <c r="P17" s="5"/>
      <c r="Q17" s="37">
        <f t="shared" si="4"/>
        <v>1352</v>
      </c>
      <c r="R17" s="37">
        <f t="shared" si="5"/>
        <v>1544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6">
        <v>12</v>
      </c>
      <c r="D18" s="45" t="s">
        <v>16</v>
      </c>
      <c r="E18" s="37">
        <v>299</v>
      </c>
      <c r="F18" s="46">
        <f>E18/E23</f>
        <v>9.4959824689554422E-3</v>
      </c>
      <c r="G18" s="47">
        <f t="shared" si="0"/>
        <v>15</v>
      </c>
      <c r="H18" s="73">
        <f t="shared" si="1"/>
        <v>5.016722408026756E-2</v>
      </c>
      <c r="I18" s="37">
        <v>219</v>
      </c>
      <c r="J18" s="74">
        <f>I18/I23</f>
        <v>8.9406001224739736E-3</v>
      </c>
      <c r="K18" s="37">
        <v>314</v>
      </c>
      <c r="L18" s="46">
        <f>K18/K23</f>
        <v>9.5243872846396509E-3</v>
      </c>
      <c r="M18" s="48">
        <f t="shared" si="2"/>
        <v>95</v>
      </c>
      <c r="N18" s="35">
        <f t="shared" si="3"/>
        <v>0.43378995433789952</v>
      </c>
      <c r="O18" s="26"/>
      <c r="P18" s="5"/>
      <c r="Q18" s="37">
        <f t="shared" si="4"/>
        <v>219</v>
      </c>
      <c r="R18" s="37">
        <f t="shared" si="5"/>
        <v>314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6">
        <v>13</v>
      </c>
      <c r="D19" s="45" t="s">
        <v>17</v>
      </c>
      <c r="E19" s="37">
        <v>1307</v>
      </c>
      <c r="F19" s="46">
        <f>E19/E23</f>
        <v>4.1509194270651383E-2</v>
      </c>
      <c r="G19" s="47">
        <f t="shared" si="0"/>
        <v>20</v>
      </c>
      <c r="H19" s="73">
        <f t="shared" si="1"/>
        <v>1.5302218821729151E-2</v>
      </c>
      <c r="I19" s="37">
        <v>922</v>
      </c>
      <c r="J19" s="74">
        <f>I19/I23</f>
        <v>3.7640334762196366E-2</v>
      </c>
      <c r="K19" s="37">
        <v>1327</v>
      </c>
      <c r="L19" s="46">
        <f>K19/K23</f>
        <v>4.0251152632856106E-2</v>
      </c>
      <c r="M19" s="48">
        <f t="shared" si="2"/>
        <v>405</v>
      </c>
      <c r="N19" s="35">
        <f t="shared" si="3"/>
        <v>0.43926247288503256</v>
      </c>
      <c r="O19" s="26"/>
      <c r="P19" s="5"/>
      <c r="Q19" s="37">
        <f t="shared" si="4"/>
        <v>922</v>
      </c>
      <c r="R19" s="37">
        <f t="shared" si="5"/>
        <v>1327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6">
        <v>14</v>
      </c>
      <c r="D20" s="45" t="s">
        <v>18</v>
      </c>
      <c r="E20" s="37">
        <v>603</v>
      </c>
      <c r="F20" s="46">
        <f>E20/E23</f>
        <v>1.9150760631371676E-2</v>
      </c>
      <c r="G20" s="47">
        <f t="shared" si="0"/>
        <v>0</v>
      </c>
      <c r="H20" s="73">
        <f t="shared" si="1"/>
        <v>0</v>
      </c>
      <c r="I20" s="37">
        <v>343</v>
      </c>
      <c r="J20" s="74">
        <f>I20/I23</f>
        <v>1.4002857726066544E-2</v>
      </c>
      <c r="K20" s="37">
        <v>603</v>
      </c>
      <c r="L20" s="46">
        <f>K20/K23</f>
        <v>1.8290463479737926E-2</v>
      </c>
      <c r="M20" s="48">
        <f t="shared" si="2"/>
        <v>260</v>
      </c>
      <c r="N20" s="35">
        <f t="shared" si="3"/>
        <v>0.75801749271137031</v>
      </c>
      <c r="O20" s="26"/>
      <c r="P20" s="5"/>
      <c r="Q20" s="37">
        <f t="shared" si="4"/>
        <v>343</v>
      </c>
      <c r="R20" s="37">
        <f t="shared" si="5"/>
        <v>603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6">
        <v>15</v>
      </c>
      <c r="D21" s="45" t="s">
        <v>19</v>
      </c>
      <c r="E21" s="37">
        <v>5706</v>
      </c>
      <c r="F21" s="46">
        <f>E21/E23</f>
        <v>0.18121764537745735</v>
      </c>
      <c r="G21" s="47">
        <f t="shared" si="0"/>
        <v>95</v>
      </c>
      <c r="H21" s="73">
        <f t="shared" si="1"/>
        <v>1.6649141254819488E-2</v>
      </c>
      <c r="I21" s="37">
        <v>3468</v>
      </c>
      <c r="J21" s="74">
        <f>I21/I23</f>
        <v>0.141579914268218</v>
      </c>
      <c r="K21" s="37">
        <v>5801</v>
      </c>
      <c r="L21" s="46">
        <f>K21/K23</f>
        <v>0.17595850521718029</v>
      </c>
      <c r="M21" s="48">
        <f t="shared" si="2"/>
        <v>2333</v>
      </c>
      <c r="N21" s="35">
        <f t="shared" si="3"/>
        <v>0.67272202998846597</v>
      </c>
      <c r="O21" s="26"/>
      <c r="P21" s="5"/>
      <c r="Q21" s="37">
        <f t="shared" si="4"/>
        <v>3468</v>
      </c>
      <c r="R21" s="37">
        <f t="shared" si="5"/>
        <v>5801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6">
        <v>16</v>
      </c>
      <c r="D22" s="49" t="s">
        <v>20</v>
      </c>
      <c r="E22" s="75">
        <v>2160</v>
      </c>
      <c r="F22" s="46">
        <f>E22/E23</f>
        <v>6.8599739575062726E-2</v>
      </c>
      <c r="G22" s="47">
        <f t="shared" si="0"/>
        <v>108</v>
      </c>
      <c r="H22" s="73">
        <f t="shared" si="1"/>
        <v>0.05</v>
      </c>
      <c r="I22" s="37">
        <v>1402</v>
      </c>
      <c r="J22" s="74">
        <f>I22/I23</f>
        <v>5.723617064707083E-2</v>
      </c>
      <c r="K22" s="75">
        <v>2268</v>
      </c>
      <c r="L22" s="46">
        <f>K22/K23</f>
        <v>6.8793982043193397E-2</v>
      </c>
      <c r="M22" s="48">
        <f t="shared" si="2"/>
        <v>866</v>
      </c>
      <c r="N22" s="35">
        <f t="shared" si="3"/>
        <v>0.61768901569186874</v>
      </c>
      <c r="O22" s="26"/>
      <c r="P22" s="5"/>
      <c r="Q22" s="37">
        <f t="shared" si="4"/>
        <v>1402</v>
      </c>
      <c r="R22" s="37">
        <f t="shared" si="5"/>
        <v>2268</v>
      </c>
      <c r="S22" s="26"/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7"/>
      <c r="D23" s="58" t="s">
        <v>0</v>
      </c>
      <c r="E23" s="59">
        <f>SUM(E7:E22)</f>
        <v>31487</v>
      </c>
      <c r="F23" s="60">
        <f>E23/E23</f>
        <v>1</v>
      </c>
      <c r="G23" s="71">
        <f t="shared" ref="G23" si="6">K23-E23</f>
        <v>1481</v>
      </c>
      <c r="H23" s="61">
        <f t="shared" ref="H23" si="7">G23/E23</f>
        <v>4.7035284403086991E-2</v>
      </c>
      <c r="I23" s="62">
        <f>SUM(I7:I22)</f>
        <v>24495</v>
      </c>
      <c r="J23" s="60">
        <f>I23/I23</f>
        <v>1</v>
      </c>
      <c r="K23" s="59">
        <f>SUM(K7:K22)</f>
        <v>32968</v>
      </c>
      <c r="L23" s="60">
        <f>K23/K23</f>
        <v>1</v>
      </c>
      <c r="M23" s="62">
        <f t="shared" ref="M23" si="8">K23-I23</f>
        <v>8473</v>
      </c>
      <c r="N23" s="72">
        <f t="shared" ref="N23" si="9">M23/I23</f>
        <v>0.34590732802612778</v>
      </c>
      <c r="O23" s="27"/>
      <c r="P23" s="5"/>
      <c r="Q23" s="68">
        <f>SUM(Q7:Q22)</f>
        <v>24495</v>
      </c>
      <c r="R23" s="69">
        <f>SUM(R7:R22)</f>
        <v>32968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2020-11-02T09:49:07Z</cp:lastPrinted>
  <dcterms:created xsi:type="dcterms:W3CDTF">2003-06-02T05:51:50Z</dcterms:created>
  <dcterms:modified xsi:type="dcterms:W3CDTF">2020-12-01T09:02:03Z</dcterms:modified>
</cp:coreProperties>
</file>